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<sst xmlns="http://schemas.openxmlformats.org/spreadsheetml/2006/main" count="24" uniqueCount="17">
  <si>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</si>
  <si>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</si>
  <si>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</si>
  <si>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</si>
  <si>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</si>
  <si>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</si>
  <si>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</si>
  <si>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</si>
  <si>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</si>
  <si>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國立清華大學校務基金</t>
  </si>
  <si>
    <t>主要營運項目執行績效摘要表</t>
  </si>
  <si>
    <t>中華民國108年度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</si>
  <si>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</si>
  <si>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</si>
  <si>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</si>
  <si>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</si>
  <si>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 xml:space="preserve">　其他(國中、國小、高中職)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</si>
</sst>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38" fontId="2" fillId="0" borderId="14" xfId="0" applyNumberFormat="1" applyFont="1" applyBorder="1" applyAlignment="1">
      <alignment vertical="top"/>
    </xf>
    <xf numFmtId="40" fontId="2" fillId="0" borderId="1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5" t="s">
        <v>13</v>
      </c>
      <c r="B7" s="26" t="s">
        <v>14</v>
      </c>
      <c r="C7" s="27">
        <v>17349</v>
      </c>
      <c r="D7" s="28">
        <v>3471949000</v>
      </c>
      <c r="E7" s="27">
        <v>17715</v>
      </c>
      <c r="F7" s="28">
        <v>3525036025</v>
      </c>
      <c r="G7" s="27">
        <f>E7-C7</f>
        <v>366</v>
      </c>
      <c r="H7" s="28">
        <f>IF(C7=0,"",ROUND(G7*100/C7,2))</f>
        <v>2.11</v>
      </c>
      <c r="I7" s="28">
        <f>F7-D7</f>
        <v>53087025</v>
      </c>
      <c r="J7" s="29">
        <f>IF(D7=0,"",ROUND(I7*100/D7,2))</f>
        <v>1.53</v>
      </c>
      <c r="K7" s="34"/>
    </row>
    <row r="8" spans="1:11" ht="16.5">
      <c r="A8" s="24" t="s">
        <v>15</v>
      </c>
      <c r="B8" s="21" t="s">
        <v>14</v>
      </c>
      <c r="C8" s="22">
        <v>16213</v>
      </c>
      <c r="D8" s="23">
        <v>3336421000</v>
      </c>
      <c r="E8" s="22">
        <v>16657</v>
      </c>
      <c r="F8" s="23">
        <v>3401545821</v>
      </c>
      <c r="G8" s="22">
        <f>E8-C8</f>
        <v>444</v>
      </c>
      <c r="H8" s="23">
        <f>IF(C8=0,"",ROUND(G8*100/C8,2))</f>
        <v>2.74</v>
      </c>
      <c r="I8" s="23">
        <f>F8-D8</f>
        <v>65124821</v>
      </c>
      <c r="J8" s="23">
        <f>IF(D8=0,"",ROUND(I8*100/D8,2))</f>
        <v>1.95</v>
      </c>
      <c r="K8" s="35"/>
    </row>
    <row r="9" spans="1:11" ht="17.25" thickBot="1">
      <c r="A9" s="30" t="s">
        <v>16</v>
      </c>
      <c r="B9" s="31" t="s">
        <v>14</v>
      </c>
      <c r="C9" s="32">
        <v>1136</v>
      </c>
      <c r="D9" s="33">
        <v>135528000</v>
      </c>
      <c r="E9" s="32">
        <v>1058</v>
      </c>
      <c r="F9" s="33">
        <v>123490204</v>
      </c>
      <c r="G9" s="32">
        <f>E9-C9</f>
        <v>-78</v>
      </c>
      <c r="H9" s="33">
        <f>IF(C9=0,"",ROUND(G9*100/C9,2))</f>
        <v>-6.87</v>
      </c>
      <c r="I9" s="33">
        <f>F9-D9</f>
        <v>-12037796</v>
      </c>
      <c r="J9" s="33">
        <f>IF(D9=0,"",ROUND(I9*100/D9,2))</f>
        <v>-8.88</v>
      </c>
      <c r="K9" s="36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2020-08-20T01:47:40Z</dcterms:modified>
  <cp:category/>
  <cp:version/>
  <cp:contentType/>
  <cp:contentStatus/>
</cp:coreProperties>
</file>