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<sst xmlns="http://schemas.openxmlformats.org/spreadsheetml/2006/main" count="25" uniqueCount="18">
  <si>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</si>
  <si>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</si>
  <si>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</si>
  <si>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</si>
  <si>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</si>
  <si>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</si>
  <si>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</si>
  <si>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</si>
  <si>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</si>
  <si>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國立清華大學校務基金</t>
  </si>
  <si>
    <t>主要營運項目執行績效摘要表</t>
  </si>
  <si>
    <t>中華民國110年度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</si>
  <si>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</si>
  <si>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</si>
  <si>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</si>
  <si>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</si>
  <si>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>主要係配合校務推動及計畫執行，依業務需要覈實列支所致。</t>
  </si>
  <si>
    <t xml:space="preserve">　其他(國中、國小、高中職)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</si>
</sst>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5" t="s">
        <v>13</v>
      </c>
      <c r="B7" s="26" t="s">
        <v>14</v>
      </c>
      <c r="C7" s="27">
        <v>17700</v>
      </c>
      <c r="D7" s="28">
        <v>3540605000</v>
      </c>
      <c r="E7" s="27">
        <v>17977</v>
      </c>
      <c r="F7" s="28">
        <v>4208949095</v>
      </c>
      <c r="G7" s="27">
        <f>E7-C7</f>
        <v>277</v>
      </c>
      <c r="H7" s="28">
        <f>IF(C7=0,"",ROUND(G7*100/C7,2))</f>
        <v>1.56</v>
      </c>
      <c r="I7" s="28">
        <f>F7-D7</f>
        <v>668344095</v>
      </c>
      <c r="J7" s="29">
        <f>IF(D7=0,"",ROUND(I7*100/D7,2))</f>
        <v>18.88</v>
      </c>
      <c r="K7" s="34"/>
    </row>
    <row r="8" spans="1:11" ht="16.5">
      <c r="A8" s="24" t="s">
        <v>15</v>
      </c>
      <c r="B8" s="21" t="s">
        <v>14</v>
      </c>
      <c r="C8" s="22">
        <v>16587</v>
      </c>
      <c r="D8" s="23">
        <v>3407923000</v>
      </c>
      <c r="E8" s="22">
        <v>16917</v>
      </c>
      <c r="F8" s="23">
        <v>4077436764</v>
      </c>
      <c r="G8" s="22">
        <f>E8-C8</f>
        <v>330</v>
      </c>
      <c r="H8" s="23">
        <f>IF(C8=0,"",ROUND(G8*100/C8,2))</f>
        <v>1.99</v>
      </c>
      <c r="I8" s="23">
        <f>F8-D8</f>
        <v>669513764</v>
      </c>
      <c r="J8" s="23">
        <f>IF(D8=0,"",ROUND(I8*100/D8,2))</f>
        <v>19.65</v>
      </c>
      <c r="K8" s="35" t="s">
        <v>16</v>
      </c>
    </row>
    <row r="9" spans="1:11" ht="17.25" thickBot="1">
      <c r="A9" s="30" t="s">
        <v>17</v>
      </c>
      <c r="B9" s="31" t="s">
        <v>14</v>
      </c>
      <c r="C9" s="32">
        <v>1113</v>
      </c>
      <c r="D9" s="33">
        <v>132682000</v>
      </c>
      <c r="E9" s="32">
        <v>1060</v>
      </c>
      <c r="F9" s="33">
        <v>131512331</v>
      </c>
      <c r="G9" s="32">
        <f>E9-C9</f>
        <v>-53</v>
      </c>
      <c r="H9" s="33">
        <f>IF(C9=0,"",ROUND(G9*100/C9,2))</f>
        <v>-4.76</v>
      </c>
      <c r="I9" s="33">
        <f>F9-D9</f>
        <v>-1169669</v>
      </c>
      <c r="J9" s="33">
        <f>IF(D9=0,"",ROUND(I9*100/D9,2))</f>
        <v>-0.88</v>
      </c>
      <c r="K9" s="36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2022-08-09T07:06:17Z</dcterms:modified>
  <cp:category/>
  <cp:version/>
  <cp:contentType/>
  <cp:contentStatus/>
</cp:coreProperties>
</file>